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Nueva carpeta\Paramunicipales\PARQUE METROPOLITANO\PARQUE METROPOLITANO\"/>
    </mc:Choice>
  </mc:AlternateContent>
  <bookViews>
    <workbookView xWindow="-120" yWindow="-120" windowWidth="19440" windowHeight="15000" tabRatio="885" activeTab="2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G6" i="6"/>
  <c r="G5" i="6" s="1"/>
  <c r="D12" i="6"/>
  <c r="D6" i="6"/>
  <c r="C6" i="6"/>
  <c r="G69" i="6"/>
  <c r="F69" i="6"/>
  <c r="E69" i="6"/>
  <c r="D69" i="6"/>
  <c r="C69" i="6"/>
  <c r="G65" i="6"/>
  <c r="F65" i="6"/>
  <c r="E65" i="6"/>
  <c r="D65" i="6"/>
  <c r="C65" i="6"/>
  <c r="G57" i="6"/>
  <c r="F57" i="6"/>
  <c r="E57" i="6"/>
  <c r="D57" i="6"/>
  <c r="C57" i="6"/>
  <c r="G53" i="6"/>
  <c r="F53" i="6"/>
  <c r="E53" i="6"/>
  <c r="D53" i="6"/>
  <c r="C53" i="6"/>
  <c r="G43" i="6"/>
  <c r="F43" i="6"/>
  <c r="E43" i="6"/>
  <c r="D43" i="6"/>
  <c r="C43" i="6"/>
  <c r="G33" i="6"/>
  <c r="F33" i="6"/>
  <c r="E33" i="6"/>
  <c r="D33" i="6"/>
  <c r="C33" i="6"/>
  <c r="G23" i="6"/>
  <c r="F23" i="6"/>
  <c r="E23" i="6"/>
  <c r="D23" i="6"/>
  <c r="C23" i="6"/>
  <c r="G13" i="6"/>
  <c r="F13" i="6"/>
  <c r="E13" i="6"/>
  <c r="D13" i="6"/>
  <c r="C13" i="6"/>
  <c r="F5" i="6"/>
  <c r="E5" i="6"/>
  <c r="C5" i="6"/>
  <c r="B69" i="6"/>
  <c r="B65" i="6"/>
  <c r="B57" i="6"/>
  <c r="B53" i="6"/>
  <c r="B43" i="6"/>
  <c r="B33" i="6"/>
  <c r="B23" i="6"/>
  <c r="B13" i="6"/>
  <c r="B5" i="6"/>
  <c r="D5" i="6" l="1"/>
</calcChain>
</file>

<file path=xl/sharedStrings.xml><?xml version="1.0" encoding="utf-8"?>
<sst xmlns="http://schemas.openxmlformats.org/spreadsheetml/2006/main" count="226" uniqueCount="153">
  <si>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</si>
  <si>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</si>
  <si>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</si>
  <si>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</si>
  <si>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</si>
  <si>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</si>
  <si>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</si>
  <si>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</si>
  <si>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</si>
  <si>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</si>
  <si>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</si>
  <si>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</si>
  <si>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</si>
  <si>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</si>
  <si>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</si>
  <si>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</si>
  <si>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</si>
  <si>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</si>
  <si>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</si>
  <si>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</si>
  <si>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</si>
  <si>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</si>
  <si>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</si>
  <si>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</si>
  <si>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</si>
  <si>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</si>
  <si>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</si>
  <si>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</si>
  <si>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</si>
  <si>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</si>
  <si>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</si>
  <si>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</si>
  <si>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</si>
  <si>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</si>
  <si>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</si>
  <si>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</si>
  <si>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</si>
  <si>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</si>
  <si>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</si>
  <si>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</si>
  <si>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</si>
  <si>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</si>
  <si>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</si>
  <si>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</si>
  <si>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</si>
  <si>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</si>
  <si>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</si>
  <si>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</si>
  <si>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</si>
  <si>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</si>
  <si>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</si>
  <si>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</si>
  <si>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</si>
  <si>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</si>
  <si>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</si>
  <si>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</si>
  <si>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</si>
  <si>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</si>
  <si>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</si>
  <si>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</si>
  <si>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</si>
  <si>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</si>
  <si>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</si>
  <si>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</si>
  <si>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</si>
  <si>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</si>
  <si>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</si>
  <si>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</si>
  <si>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</si>
  <si>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</si>
  <si>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</si>
  <si>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</si>
  <si>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</si>
  <si>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</si>
  <si>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</si>
  <si>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</si>
  <si>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</si>
  <si>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</si>
  <si>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</si>
  <si>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</si>
  <si>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</si>
  <si>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</si>
  <si>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</si>
  <si>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</si>
  <si>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</si>
  <si>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</si>
  <si>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</si>
  <si>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</si>
  <si>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</si>
  <si>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</si>
  <si>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</si>
  <si>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</si>
  <si>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</si>
  <si>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</si>
  <si>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</si>
  <si>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</si>
  <si>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</si>
  <si>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</si>
  <si>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</si>
  <si>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</si>
  <si>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</si>
  <si>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</si>
  <si>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</si>
  <si>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</si>
  <si>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</si>
  <si>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</si>
  <si>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</si>
  <si>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</si>
  <si>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</si>
  <si>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</si>
  <si>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</si>
  <si>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</si>
  <si>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</si>
  <si>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</si>
  <si>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</si>
  <si>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</si>
  <si>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</si>
  <si>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</si>
  <si>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</si>
  <si>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</si>
  <si>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</si>
  <si>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</si>
  <si>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</si>
  <si>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</si>
  <si>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</si>
  <si>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</si>
  <si>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</si>
  <si>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</si>
  <si>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PATRONATO DEL PARQUE ECOLOGICO METROPOLITANO DE LEON, GTO
ESTADO ANALÍTICO DEL EJERCICIO DEL PRESUPUESTO DE EGRESOS 
CLASIFICACIÓN ECONÓMICA (POR TIPO DE GASTO)
 DEL 1 DE ENERO DEL 2022 AL 31 DE DICIEMBRE DEL 2022</t>
  </si>
  <si>
    <t>PATRONATO DEL PARQUE ECOLOGICO METROPOLITANO DE LEON, GTO
ESTADO ANALÍTICO DEL EJERCICIO DEL PRESUPUESTO DE EGRESOS 
CLASIFICACIÓN FUNCIONAL (FINALIDAD Y FUNCIÓN)
 DEL 01 DE ENERO DEL 2022 AL 31 DE DICIEMBRE DEL 2022</t>
  </si>
  <si>
    <t>SECTOR PARAESTATAL DEL GOBIERNO MUNICIPAL DE PATRONATO DEL PARQUE ECOLOGICO METROPOLITANO DE LEON, GTO
ESTADO ANALÍTICO DEL EJERCICIO DEL PRESUPUESTO DE EGRESOS 
CLASIFICACIÓN ADMINISTRATIVA
DEL 1 DE ENERO DEL 2022 AL 31 DE DICIEMBRE DEL 2022</t>
  </si>
  <si>
    <t>GOBIERNO MUNICIPAL DE PATRONATO DEL PARQUE ECOLOGICO METROPOLITANO DE LEON, GTO
ESTADO ANALÍTICO DEL EJERCICIO DEL PRESUPUESTO DE EGRESOS 
CLASIFICACIÓN ADMINISTRATIVA
DEL 1 DE ENERO DEL 2022 AL 31 DE DICIEMBRE DEL 2022</t>
  </si>
  <si>
    <t>00001 ADMINISTRACION</t>
  </si>
  <si>
    <t>00002 TAQUILLA</t>
  </si>
  <si>
    <t>00003 MANTENIMIENTO</t>
  </si>
  <si>
    <t>00004 PARAMEDICO</t>
  </si>
  <si>
    <t>00005 AREAS VERDES</t>
  </si>
  <si>
    <t>00006 VIGILANCIA CARCAMOS</t>
  </si>
  <si>
    <t>00007 AREAS VERDES CARCAMOS</t>
  </si>
  <si>
    <t>00008 VIGILANCIA</t>
  </si>
  <si>
    <t>00009 MANTENIMIENTO CIUDAD INFANTIL</t>
  </si>
  <si>
    <t>00011 CURSOS DE VERANO Y TIROLESA</t>
  </si>
  <si>
    <t>00012 PROMOCION Y EVENTOS</t>
  </si>
  <si>
    <t>00014 EVENTUALES FIG</t>
  </si>
  <si>
    <t>00015 Inversiones en activos</t>
  </si>
  <si>
    <t>00016 Proyectos Ejecutivos</t>
  </si>
  <si>
    <t>PATRONATO DEL PARQUE ECOLOGICO METROPOLITANO DE LEON, GTO
ESTADO ANALÍTICO DEL EJERCICIO DEL PRESUPUESTO DE EGRESOS 
CLASIFICACIÓN ADMINISTRATIVA
DEL 1 DE ENERO DEL 2022 AL 31 DE DICIEMBRE DEL 2022</t>
  </si>
  <si>
    <t>PATRONATO DEL PARQUE ECOLOGICO METROPOLITANO DE LEON, GTO
ESTADO ANALÍTICO DEL EJERCICIO DEL PRESUPUESTO DE EGRESOS POR OBJETO DEL GASTO (CAPÍTULO Y CONCEPTO)
DEL 01 DE ENERO AL 31 DE DICIEMBRE DEL 2022</t>
  </si>
  <si>
    <t>Bajo protesta de decir verdad declaramos que los Estados Financieros y sus notas, son razonablemente correctos y son responsabilidad del emisor.</t>
  </si>
  <si>
    <t>L.A.E. Gloria Cabrera Almanza</t>
  </si>
  <si>
    <t>C.P. Nancy Cristina Padilla Morales</t>
  </si>
  <si>
    <t>Genera la información</t>
  </si>
  <si>
    <t>Autoriza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</si>
</sst>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1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8" fillId="2" borderId="7" xfId="9" applyNumberFormat="1" applyFont="1" applyFill="1" applyBorder="1" applyAlignment="1">
      <alignment horizontal="center" vertical="center" wrapText="1"/>
    </xf>
    <xf numFmtId="0" fontId="8" fillId="2" borderId="7" xfId="9" applyFont="1" applyFill="1" applyBorder="1" applyAlignment="1">
      <alignment horizontal="center" vertical="center" wrapText="1"/>
    </xf>
    <xf numFmtId="4" fontId="4" fillId="0" borderId="12" xfId="0" applyNumberFormat="1" applyFont="1" applyBorder="1" applyProtection="1">
      <protection locked="0"/>
    </xf>
    <xf numFmtId="4" fontId="4" fillId="0" borderId="14" xfId="0" applyNumberFormat="1" applyFont="1" applyBorder="1" applyProtection="1">
      <protection locked="0"/>
    </xf>
    <xf numFmtId="4" fontId="4" fillId="0" borderId="13" xfId="0" applyNumberFormat="1" applyFont="1" applyBorder="1" applyProtection="1">
      <protection locked="0"/>
    </xf>
    <xf numFmtId="4" fontId="8" fillId="0" borderId="13" xfId="0" applyNumberFormat="1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13" xfId="0" applyFont="1" applyBorder="1" applyProtection="1">
      <protection locked="0"/>
    </xf>
    <xf numFmtId="4" fontId="8" fillId="0" borderId="7" xfId="0" applyNumberFormat="1" applyFont="1" applyBorder="1" applyProtection="1">
      <protection locked="0"/>
    </xf>
    <xf numFmtId="0" fontId="4" fillId="0" borderId="3" xfId="9" applyFont="1" applyBorder="1" applyAlignment="1">
      <alignment horizontal="center" vertical="center"/>
    </xf>
    <xf numFmtId="0" fontId="8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4" fillId="0" borderId="12" xfId="9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8" fillId="0" borderId="9" xfId="0" applyFont="1" applyBorder="1" applyAlignment="1" applyProtection="1">
      <alignment horizontal="left"/>
      <protection locked="0"/>
    </xf>
    <xf numFmtId="0" fontId="8" fillId="2" borderId="3" xfId="9" applyFont="1" applyFill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/>
    </xf>
    <xf numFmtId="0" fontId="8" fillId="2" borderId="6" xfId="9" applyFont="1" applyFill="1" applyBorder="1" applyAlignment="1">
      <alignment horizontal="center" vertical="center"/>
    </xf>
    <xf numFmtId="0" fontId="8" fillId="2" borderId="8" xfId="9" applyFont="1" applyFill="1" applyBorder="1" applyAlignment="1" applyProtection="1">
      <alignment horizontal="centerContinuous" vertical="center" wrapText="1"/>
      <protection locked="0"/>
    </xf>
    <xf numFmtId="0" fontId="8" fillId="2" borderId="9" xfId="9" applyFont="1" applyFill="1" applyBorder="1" applyAlignment="1" applyProtection="1">
      <alignment horizontal="centerContinuous" vertical="center" wrapText="1"/>
      <protection locked="0"/>
    </xf>
    <xf numFmtId="0" fontId="8" fillId="2" borderId="10" xfId="9" applyFont="1" applyFill="1" applyBorder="1" applyAlignment="1" applyProtection="1">
      <alignment horizontal="centerContinuous" vertical="center" wrapText="1"/>
      <protection locked="0"/>
    </xf>
    <xf numFmtId="0" fontId="4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8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4" fillId="0" borderId="0" xfId="0" applyFont="1" applyAlignment="1">
      <alignment horizontal="left" indent="1"/>
    </xf>
    <xf numFmtId="0" fontId="4" fillId="0" borderId="5" xfId="0" applyFont="1" applyBorder="1" applyAlignment="1">
      <alignment horizontal="left" indent="1"/>
    </xf>
    <xf numFmtId="0" fontId="8" fillId="0" borderId="5" xfId="0" applyFont="1" applyBorder="1" applyAlignment="1" applyProtection="1">
      <alignment horizontal="left" indent="1"/>
      <protection locked="0"/>
    </xf>
    <xf numFmtId="0" fontId="4" fillId="0" borderId="0" xfId="0" applyFont="1" applyAlignment="1">
      <alignment horizontal="left" indent="2"/>
    </xf>
    <xf numFmtId="0" fontId="4" fillId="0" borderId="5" xfId="0" applyFont="1" applyBorder="1" applyAlignment="1">
      <alignment horizontal="left" indent="2"/>
    </xf>
    <xf numFmtId="0" fontId="8" fillId="0" borderId="5" xfId="0" applyFont="1" applyBorder="1" applyAlignment="1" applyProtection="1">
      <alignment horizontal="left" indent="2"/>
      <protection locked="0"/>
    </xf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0" xfId="8" applyAlignment="1" applyProtection="1">
      <alignment horizontal="left" vertical="top" indent="1"/>
      <protection locked="0"/>
    </xf>
    <xf numFmtId="0" fontId="4" fillId="0" borderId="0" xfId="8" applyFont="1" applyAlignment="1" applyProtection="1">
      <alignment vertical="top"/>
      <protection locked="0"/>
    </xf>
    <xf numFmtId="0" fontId="8" fillId="0" borderId="0" xfId="8" applyFont="1" applyAlignment="1" applyProtection="1">
      <alignment horizontal="center" vertical="top"/>
      <protection locked="0"/>
    </xf>
    <xf numFmtId="0" fontId="9" fillId="2" borderId="2" xfId="0" applyFont="1" applyFill="1" applyBorder="1" applyAlignment="1" applyProtection="1">
      <alignment horizontal="center" wrapText="1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4" fontId="8" fillId="2" borderId="12" xfId="9" applyNumberFormat="1" applyFont="1" applyFill="1" applyBorder="1" applyAlignment="1">
      <alignment horizontal="center" vertical="center" wrapText="1"/>
    </xf>
    <xf numFmtId="4" fontId="8" fillId="2" borderId="13" xfId="9" applyNumberFormat="1" applyFont="1" applyFill="1" applyBorder="1" applyAlignment="1">
      <alignment horizontal="center" vertical="center" wrapText="1"/>
    </xf>
    <xf numFmtId="0" fontId="8" fillId="0" borderId="0" xfId="8" applyFont="1" applyAlignment="1" applyProtection="1">
      <alignment horizontal="center" vertical="top"/>
      <protection locked="0"/>
    </xf>
    <xf numFmtId="0" fontId="9" fillId="2" borderId="11" xfId="0" applyFont="1" applyFill="1" applyBorder="1" applyAlignment="1" applyProtection="1">
      <alignment horizontal="center" wrapText="1"/>
      <protection locked="0"/>
    </xf>
    <xf numFmtId="0" fontId="9" fillId="2" borderId="3" xfId="0" applyFont="1" applyFill="1" applyBorder="1" applyAlignment="1" applyProtection="1">
      <alignment horizontal="center" wrapText="1"/>
      <protection locked="0"/>
    </xf>
  </cellXfs>
  <cellStyles count="31">
    <cellStyle name="Euro" xfId="1"/>
    <cellStyle name="Millares 2" xfId="2"/>
    <cellStyle name="Millares 2 2" xfId="3"/>
    <cellStyle name="Millares 2 3" xfId="4"/>
    <cellStyle name="Millares 2 4" xfId="16"/>
    <cellStyle name="Millares 2 4 2" xfId="26"/>
    <cellStyle name="Millares 2 5" xfId="21"/>
    <cellStyle name="Millares 3" xfId="5"/>
    <cellStyle name="Millares 3 2" xfId="17"/>
    <cellStyle name="Millares 3 2 2" xfId="27"/>
    <cellStyle name="Millares 3 3" xfId="22"/>
    <cellStyle name="Moneda 2" xfId="6"/>
    <cellStyle name="Normal" xfId="0" builtinId="0"/>
    <cellStyle name="Normal 2" xfId="7"/>
    <cellStyle name="Normal 2 2" xfId="8"/>
    <cellStyle name="Normal 2 3" xfId="18"/>
    <cellStyle name="Normal 2 3 2" xfId="28"/>
    <cellStyle name="Normal 2 4" xfId="23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0"/>
    <cellStyle name="Normal 6 2 2 2" xfId="30"/>
    <cellStyle name="Normal 6 2 3" xfId="25"/>
    <cellStyle name="Normal 6 3" xfId="19"/>
    <cellStyle name="Normal 6 3 2" xfId="29"/>
    <cellStyle name="Normal 6 4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showGridLines="0" workbookViewId="0">
      <selection activeCell="A80" sqref="A80:G85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6" t="s">
        <v>147</v>
      </c>
      <c r="B1" s="47"/>
      <c r="C1" s="47"/>
      <c r="D1" s="47"/>
      <c r="E1" s="47"/>
      <c r="F1" s="47"/>
      <c r="G1" s="48"/>
    </row>
    <row r="2" spans="1:7" x14ac:dyDescent="0.2">
      <c r="A2" s="24"/>
      <c r="B2" s="27" t="s">
        <v>0</v>
      </c>
      <c r="C2" s="28"/>
      <c r="D2" s="28"/>
      <c r="E2" s="28"/>
      <c r="F2" s="29"/>
      <c r="G2" s="49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0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1" t="s">
        <v>10</v>
      </c>
      <c r="B5" s="5">
        <f>SUM(B6:B12)</f>
        <v>27319607.68</v>
      </c>
      <c r="C5" s="5">
        <f t="shared" ref="C5:G5" si="0">SUM(C6:C12)</f>
        <v>1057320</v>
      </c>
      <c r="D5" s="5">
        <f t="shared" si="0"/>
        <v>28376927.68</v>
      </c>
      <c r="E5" s="5">
        <f t="shared" si="0"/>
        <v>27659453.859999999</v>
      </c>
      <c r="F5" s="5">
        <f t="shared" si="0"/>
        <v>27659453.859999999</v>
      </c>
      <c r="G5" s="5">
        <f t="shared" si="0"/>
        <v>717473.81999999983</v>
      </c>
    </row>
    <row r="6" spans="1:7" x14ac:dyDescent="0.2">
      <c r="A6" s="38" t="s">
        <v>11</v>
      </c>
      <c r="B6" s="6">
        <v>16500486</v>
      </c>
      <c r="C6" s="6">
        <f>105433-1807185.82</f>
        <v>-1701752.82</v>
      </c>
      <c r="D6" s="6">
        <f>+B6+C6</f>
        <v>14798733.18</v>
      </c>
      <c r="E6" s="6">
        <v>14379921.01</v>
      </c>
      <c r="F6" s="6">
        <v>14379921.01</v>
      </c>
      <c r="G6" s="6">
        <f>+D6-E6</f>
        <v>418812.16999999993</v>
      </c>
    </row>
    <row r="7" spans="1:7" x14ac:dyDescent="0.2">
      <c r="A7" s="38" t="s">
        <v>12</v>
      </c>
      <c r="B7" s="6">
        <v>69202.38</v>
      </c>
      <c r="C7" s="6">
        <v>120350</v>
      </c>
      <c r="D7" s="6">
        <v>189552.38</v>
      </c>
      <c r="E7" s="6">
        <v>188945.37</v>
      </c>
      <c r="F7" s="6">
        <v>188945.37</v>
      </c>
      <c r="G7" s="6">
        <v>607.01</v>
      </c>
    </row>
    <row r="8" spans="1:7" x14ac:dyDescent="0.2">
      <c r="A8" s="38" t="s">
        <v>13</v>
      </c>
      <c r="B8" s="6">
        <v>4582821.33</v>
      </c>
      <c r="C8" s="6">
        <v>245221</v>
      </c>
      <c r="D8" s="6">
        <v>4828042.33</v>
      </c>
      <c r="E8" s="6">
        <v>4538511.91</v>
      </c>
      <c r="F8" s="6">
        <v>4538511.91</v>
      </c>
      <c r="G8" s="6">
        <v>289530.42</v>
      </c>
    </row>
    <row r="9" spans="1:7" x14ac:dyDescent="0.2">
      <c r="A9" s="38" t="s">
        <v>14</v>
      </c>
      <c r="B9" s="6">
        <v>3896591.97</v>
      </c>
      <c r="C9" s="6">
        <v>403660</v>
      </c>
      <c r="D9" s="6">
        <v>4300251.97</v>
      </c>
      <c r="E9" s="6">
        <v>4294409.72</v>
      </c>
      <c r="F9" s="6">
        <v>4294409.72</v>
      </c>
      <c r="G9" s="6">
        <v>5842.25</v>
      </c>
    </row>
    <row r="10" spans="1:7" x14ac:dyDescent="0.2">
      <c r="A10" s="38" t="s">
        <v>15</v>
      </c>
      <c r="B10" s="6">
        <v>528563</v>
      </c>
      <c r="C10" s="6">
        <v>182656</v>
      </c>
      <c r="D10" s="6">
        <v>711219</v>
      </c>
      <c r="E10" s="6">
        <v>708537.03</v>
      </c>
      <c r="F10" s="6">
        <v>708537.03</v>
      </c>
      <c r="G10" s="6">
        <v>2681.97</v>
      </c>
    </row>
    <row r="11" spans="1:7" x14ac:dyDescent="0.2">
      <c r="A11" s="38" t="s">
        <v>16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">
      <c r="A12" s="38" t="s">
        <v>17</v>
      </c>
      <c r="B12" s="6">
        <v>1741943</v>
      </c>
      <c r="C12" s="6">
        <v>1807185.82</v>
      </c>
      <c r="D12" s="6">
        <f>+B12+C12</f>
        <v>3549128.8200000003</v>
      </c>
      <c r="E12" s="6">
        <v>3549128.82</v>
      </c>
      <c r="F12" s="6">
        <v>3549128.82</v>
      </c>
      <c r="G12" s="6">
        <f>+D12-E12</f>
        <v>0</v>
      </c>
    </row>
    <row r="13" spans="1:7" x14ac:dyDescent="0.2">
      <c r="A13" s="41" t="s">
        <v>18</v>
      </c>
      <c r="B13" s="6">
        <f>SUM(B14:B22)</f>
        <v>2513985.9</v>
      </c>
      <c r="C13" s="6">
        <f t="shared" ref="C13:G13" si="1">SUM(C14:C22)</f>
        <v>0</v>
      </c>
      <c r="D13" s="6">
        <f t="shared" si="1"/>
        <v>2513985.9000000004</v>
      </c>
      <c r="E13" s="6">
        <f t="shared" si="1"/>
        <v>2526197.9299999997</v>
      </c>
      <c r="F13" s="6">
        <f t="shared" si="1"/>
        <v>2518077.9300000002</v>
      </c>
      <c r="G13" s="6">
        <f t="shared" si="1"/>
        <v>-12212.03</v>
      </c>
    </row>
    <row r="14" spans="1:7" x14ac:dyDescent="0.2">
      <c r="A14" s="38" t="s">
        <v>19</v>
      </c>
      <c r="B14" s="6">
        <v>356237.21</v>
      </c>
      <c r="C14" s="6">
        <v>185121.19</v>
      </c>
      <c r="D14" s="6">
        <v>541358.4</v>
      </c>
      <c r="E14" s="6">
        <v>540494.55000000005</v>
      </c>
      <c r="F14" s="6">
        <v>540494.55000000005</v>
      </c>
      <c r="G14" s="6">
        <v>863.85</v>
      </c>
    </row>
    <row r="15" spans="1:7" x14ac:dyDescent="0.2">
      <c r="A15" s="38" t="s">
        <v>20</v>
      </c>
      <c r="B15" s="6">
        <v>277606.43</v>
      </c>
      <c r="C15" s="6">
        <v>-69350</v>
      </c>
      <c r="D15" s="6">
        <v>208256.43</v>
      </c>
      <c r="E15" s="6">
        <v>207885.49</v>
      </c>
      <c r="F15" s="6">
        <v>207885.49</v>
      </c>
      <c r="G15" s="6">
        <v>370.94</v>
      </c>
    </row>
    <row r="16" spans="1:7" x14ac:dyDescent="0.2">
      <c r="A16" s="38" t="s">
        <v>21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x14ac:dyDescent="0.2">
      <c r="A17" s="38" t="s">
        <v>22</v>
      </c>
      <c r="B17" s="6">
        <v>367773.35</v>
      </c>
      <c r="C17" s="6">
        <v>-128900.61</v>
      </c>
      <c r="D17" s="6">
        <v>238872.74</v>
      </c>
      <c r="E17" s="6">
        <v>238831.19</v>
      </c>
      <c r="F17" s="6">
        <v>238831.19</v>
      </c>
      <c r="G17" s="6">
        <v>41.55</v>
      </c>
    </row>
    <row r="18" spans="1:7" x14ac:dyDescent="0.2">
      <c r="A18" s="38" t="s">
        <v>23</v>
      </c>
      <c r="B18" s="6">
        <v>60900</v>
      </c>
      <c r="C18" s="6">
        <v>-38000</v>
      </c>
      <c r="D18" s="6">
        <v>22900</v>
      </c>
      <c r="E18" s="6">
        <v>22899.3</v>
      </c>
      <c r="F18" s="6">
        <v>22899.3</v>
      </c>
      <c r="G18" s="6">
        <v>0.7</v>
      </c>
    </row>
    <row r="19" spans="1:7" x14ac:dyDescent="0.2">
      <c r="A19" s="38" t="s">
        <v>24</v>
      </c>
      <c r="B19" s="6">
        <v>716887.53</v>
      </c>
      <c r="C19" s="6">
        <v>94610</v>
      </c>
      <c r="D19" s="6">
        <v>811497.53</v>
      </c>
      <c r="E19" s="6">
        <v>815714.21</v>
      </c>
      <c r="F19" s="6">
        <v>815714.21</v>
      </c>
      <c r="G19" s="6">
        <v>-4216.68</v>
      </c>
    </row>
    <row r="20" spans="1:7" x14ac:dyDescent="0.2">
      <c r="A20" s="38" t="s">
        <v>25</v>
      </c>
      <c r="B20" s="6">
        <v>347550</v>
      </c>
      <c r="C20" s="6">
        <v>-178149.2</v>
      </c>
      <c r="D20" s="6">
        <v>169400.8</v>
      </c>
      <c r="E20" s="6">
        <v>168687</v>
      </c>
      <c r="F20" s="6">
        <v>168687</v>
      </c>
      <c r="G20" s="6">
        <v>713.8</v>
      </c>
    </row>
    <row r="21" spans="1:7" x14ac:dyDescent="0.2">
      <c r="A21" s="38" t="s">
        <v>26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x14ac:dyDescent="0.2">
      <c r="A22" s="38" t="s">
        <v>27</v>
      </c>
      <c r="B22" s="6">
        <v>387031.38</v>
      </c>
      <c r="C22" s="6">
        <v>134668.62</v>
      </c>
      <c r="D22" s="6">
        <v>521700</v>
      </c>
      <c r="E22" s="6">
        <v>531686.18999999994</v>
      </c>
      <c r="F22" s="6">
        <v>523566.19</v>
      </c>
      <c r="G22" s="6">
        <v>-9986.19</v>
      </c>
    </row>
    <row r="23" spans="1:7" x14ac:dyDescent="0.2">
      <c r="A23" s="41" t="s">
        <v>28</v>
      </c>
      <c r="B23" s="6">
        <f>SUM(B24:B32)</f>
        <v>4943111.08</v>
      </c>
      <c r="C23" s="6">
        <f t="shared" ref="C23:G23" si="2">SUM(C24:C32)</f>
        <v>0</v>
      </c>
      <c r="D23" s="6">
        <f t="shared" si="2"/>
        <v>4943111.08</v>
      </c>
      <c r="E23" s="6">
        <f t="shared" si="2"/>
        <v>4236707.4700000007</v>
      </c>
      <c r="F23" s="6">
        <f t="shared" si="2"/>
        <v>4232245.4700000007</v>
      </c>
      <c r="G23" s="6">
        <f t="shared" si="2"/>
        <v>706403.6100000001</v>
      </c>
    </row>
    <row r="24" spans="1:7" x14ac:dyDescent="0.2">
      <c r="A24" s="38" t="s">
        <v>29</v>
      </c>
      <c r="B24" s="6">
        <v>1193678.6399999999</v>
      </c>
      <c r="C24" s="6">
        <v>63000</v>
      </c>
      <c r="D24" s="6">
        <v>1256678.6399999999</v>
      </c>
      <c r="E24" s="6">
        <v>1202784.42</v>
      </c>
      <c r="F24" s="6">
        <v>1201530.42</v>
      </c>
      <c r="G24" s="6">
        <v>53894.22</v>
      </c>
    </row>
    <row r="25" spans="1:7" x14ac:dyDescent="0.2">
      <c r="A25" s="38" t="s">
        <v>30</v>
      </c>
      <c r="B25" s="6">
        <v>737815.02</v>
      </c>
      <c r="C25" s="6">
        <v>-417000</v>
      </c>
      <c r="D25" s="6">
        <v>320815.02</v>
      </c>
      <c r="E25" s="6">
        <v>309661.73</v>
      </c>
      <c r="F25" s="6">
        <v>309661.73</v>
      </c>
      <c r="G25" s="6">
        <v>11153.29</v>
      </c>
    </row>
    <row r="26" spans="1:7" x14ac:dyDescent="0.2">
      <c r="A26" s="38" t="s">
        <v>31</v>
      </c>
      <c r="B26" s="6">
        <v>152500</v>
      </c>
      <c r="C26" s="6">
        <v>68800</v>
      </c>
      <c r="D26" s="6">
        <v>221300</v>
      </c>
      <c r="E26" s="6">
        <v>167443.26999999999</v>
      </c>
      <c r="F26" s="6">
        <v>167443.26999999999</v>
      </c>
      <c r="G26" s="6">
        <v>53856.73</v>
      </c>
    </row>
    <row r="27" spans="1:7" x14ac:dyDescent="0.2">
      <c r="A27" s="38" t="s">
        <v>32</v>
      </c>
      <c r="B27" s="6">
        <v>194076</v>
      </c>
      <c r="C27" s="6">
        <v>20500</v>
      </c>
      <c r="D27" s="6">
        <v>214576</v>
      </c>
      <c r="E27" s="6">
        <v>154943.29</v>
      </c>
      <c r="F27" s="6">
        <v>154863.29</v>
      </c>
      <c r="G27" s="6">
        <v>59632.71</v>
      </c>
    </row>
    <row r="28" spans="1:7" x14ac:dyDescent="0.2">
      <c r="A28" s="38" t="s">
        <v>33</v>
      </c>
      <c r="B28" s="6">
        <v>1389867.88</v>
      </c>
      <c r="C28" s="6">
        <v>345398</v>
      </c>
      <c r="D28" s="6">
        <v>1735265.88</v>
      </c>
      <c r="E28" s="6">
        <v>1374193.73</v>
      </c>
      <c r="F28" s="6">
        <v>1374193.73</v>
      </c>
      <c r="G28" s="6">
        <v>361072.15</v>
      </c>
    </row>
    <row r="29" spans="1:7" x14ac:dyDescent="0.2">
      <c r="A29" s="38" t="s">
        <v>34</v>
      </c>
      <c r="B29" s="6">
        <v>714860.29</v>
      </c>
      <c r="C29" s="6">
        <v>-294798</v>
      </c>
      <c r="D29" s="6">
        <v>420062.29</v>
      </c>
      <c r="E29" s="6">
        <v>415955.31</v>
      </c>
      <c r="F29" s="6">
        <v>413585.31</v>
      </c>
      <c r="G29" s="6">
        <v>4106.9799999999996</v>
      </c>
    </row>
    <row r="30" spans="1:7" x14ac:dyDescent="0.2">
      <c r="A30" s="38" t="s">
        <v>35</v>
      </c>
      <c r="B30" s="6">
        <v>136822</v>
      </c>
      <c r="C30" s="6">
        <v>10500</v>
      </c>
      <c r="D30" s="6">
        <v>147322</v>
      </c>
      <c r="E30" s="6">
        <v>49909.68</v>
      </c>
      <c r="F30" s="6">
        <v>49909.68</v>
      </c>
      <c r="G30" s="6">
        <v>97412.32</v>
      </c>
    </row>
    <row r="31" spans="1:7" x14ac:dyDescent="0.2">
      <c r="A31" s="38" t="s">
        <v>36</v>
      </c>
      <c r="B31" s="6">
        <v>31413</v>
      </c>
      <c r="C31" s="6">
        <v>0</v>
      </c>
      <c r="D31" s="6">
        <v>31413</v>
      </c>
      <c r="E31" s="6">
        <v>8560.0400000000009</v>
      </c>
      <c r="F31" s="6">
        <v>8560.0400000000009</v>
      </c>
      <c r="G31" s="6">
        <v>22852.959999999999</v>
      </c>
    </row>
    <row r="32" spans="1:7" x14ac:dyDescent="0.2">
      <c r="A32" s="38" t="s">
        <v>37</v>
      </c>
      <c r="B32" s="6">
        <v>392078.25</v>
      </c>
      <c r="C32" s="6">
        <v>203600</v>
      </c>
      <c r="D32" s="6">
        <v>595678.25</v>
      </c>
      <c r="E32" s="6">
        <v>553256</v>
      </c>
      <c r="F32" s="6">
        <v>552498</v>
      </c>
      <c r="G32" s="6">
        <v>42422.25</v>
      </c>
    </row>
    <row r="33" spans="1:7" x14ac:dyDescent="0.2">
      <c r="A33" s="41" t="s">
        <v>38</v>
      </c>
      <c r="B33" s="6">
        <f>SUM(B34:B42)</f>
        <v>0</v>
      </c>
      <c r="C33" s="6">
        <f t="shared" ref="C33:G33" si="3">SUM(C34:C42)</f>
        <v>0</v>
      </c>
      <c r="D33" s="6">
        <f t="shared" si="3"/>
        <v>0</v>
      </c>
      <c r="E33" s="6">
        <f t="shared" si="3"/>
        <v>550</v>
      </c>
      <c r="F33" s="6">
        <f t="shared" si="3"/>
        <v>550</v>
      </c>
      <c r="G33" s="6">
        <f t="shared" si="3"/>
        <v>-550</v>
      </c>
    </row>
    <row r="34" spans="1:7" x14ac:dyDescent="0.2">
      <c r="A34" s="38" t="s">
        <v>39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2">
      <c r="A35" s="38" t="s">
        <v>40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x14ac:dyDescent="0.2">
      <c r="A36" s="38" t="s">
        <v>41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x14ac:dyDescent="0.2">
      <c r="A37" s="38" t="s">
        <v>42</v>
      </c>
      <c r="B37" s="6">
        <v>0</v>
      </c>
      <c r="C37" s="6">
        <v>0</v>
      </c>
      <c r="D37" s="6">
        <v>0</v>
      </c>
      <c r="E37" s="6">
        <v>550</v>
      </c>
      <c r="F37" s="6">
        <v>550</v>
      </c>
      <c r="G37" s="6">
        <v>-550</v>
      </c>
    </row>
    <row r="38" spans="1:7" x14ac:dyDescent="0.2">
      <c r="A38" s="38" t="s">
        <v>43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x14ac:dyDescent="0.2">
      <c r="A39" s="38" t="s">
        <v>44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7" x14ac:dyDescent="0.2">
      <c r="A40" s="38" t="s">
        <v>45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x14ac:dyDescent="0.2">
      <c r="A41" s="38" t="s">
        <v>46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</row>
    <row r="42" spans="1:7" x14ac:dyDescent="0.2">
      <c r="A42" s="38" t="s">
        <v>47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</row>
    <row r="43" spans="1:7" x14ac:dyDescent="0.2">
      <c r="A43" s="41" t="s">
        <v>48</v>
      </c>
      <c r="B43" s="6">
        <f>SUM(B44:B52)</f>
        <v>54231.34</v>
      </c>
      <c r="C43" s="6">
        <f t="shared" ref="C43:G43" si="4">SUM(C44:C52)</f>
        <v>592449.66</v>
      </c>
      <c r="D43" s="6">
        <f t="shared" si="4"/>
        <v>646681</v>
      </c>
      <c r="E43" s="6">
        <f t="shared" si="4"/>
        <v>657609.80000000005</v>
      </c>
      <c r="F43" s="6">
        <f t="shared" si="4"/>
        <v>657609.80000000005</v>
      </c>
      <c r="G43" s="6">
        <f t="shared" si="4"/>
        <v>-10928.8</v>
      </c>
    </row>
    <row r="44" spans="1:7" x14ac:dyDescent="0.2">
      <c r="A44" s="38" t="s">
        <v>49</v>
      </c>
      <c r="B44" s="6">
        <v>54231.34</v>
      </c>
      <c r="C44" s="6">
        <v>173497.66</v>
      </c>
      <c r="D44" s="6">
        <v>227729</v>
      </c>
      <c r="E44" s="6">
        <v>238657.8</v>
      </c>
      <c r="F44" s="6">
        <v>238657.8</v>
      </c>
      <c r="G44" s="6">
        <v>-10928.8</v>
      </c>
    </row>
    <row r="45" spans="1:7" x14ac:dyDescent="0.2">
      <c r="A45" s="38" t="s">
        <v>50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</row>
    <row r="46" spans="1:7" x14ac:dyDescent="0.2">
      <c r="A46" s="38" t="s">
        <v>51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</row>
    <row r="47" spans="1:7" x14ac:dyDescent="0.2">
      <c r="A47" s="38" t="s">
        <v>52</v>
      </c>
      <c r="B47" s="6">
        <v>0</v>
      </c>
      <c r="C47" s="6">
        <v>314900</v>
      </c>
      <c r="D47" s="6">
        <v>314900</v>
      </c>
      <c r="E47" s="6">
        <v>314900</v>
      </c>
      <c r="F47" s="6">
        <v>314900</v>
      </c>
      <c r="G47" s="6">
        <v>0</v>
      </c>
    </row>
    <row r="48" spans="1:7" x14ac:dyDescent="0.2">
      <c r="A48" s="38" t="s">
        <v>53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</row>
    <row r="49" spans="1:7" x14ac:dyDescent="0.2">
      <c r="A49" s="38" t="s">
        <v>54</v>
      </c>
      <c r="B49" s="6">
        <v>0</v>
      </c>
      <c r="C49" s="6">
        <v>104052</v>
      </c>
      <c r="D49" s="6">
        <v>104052</v>
      </c>
      <c r="E49" s="6">
        <v>104052</v>
      </c>
      <c r="F49" s="6">
        <v>104052</v>
      </c>
      <c r="G49" s="6">
        <v>0</v>
      </c>
    </row>
    <row r="50" spans="1:7" x14ac:dyDescent="0.2">
      <c r="A50" s="38" t="s">
        <v>55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</row>
    <row r="51" spans="1:7" x14ac:dyDescent="0.2">
      <c r="A51" s="38" t="s">
        <v>56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</row>
    <row r="52" spans="1:7" x14ac:dyDescent="0.2">
      <c r="A52" s="38" t="s">
        <v>57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</row>
    <row r="53" spans="1:7" x14ac:dyDescent="0.2">
      <c r="A53" s="41" t="s">
        <v>58</v>
      </c>
      <c r="B53" s="6">
        <f>SUM(B54:B56)</f>
        <v>2588281</v>
      </c>
      <c r="C53" s="6">
        <f t="shared" ref="C53:G53" si="5">SUM(C54:C56)</f>
        <v>650230.34000000008</v>
      </c>
      <c r="D53" s="6">
        <f t="shared" si="5"/>
        <v>3238511.34</v>
      </c>
      <c r="E53" s="6">
        <f t="shared" si="5"/>
        <v>2693818.26</v>
      </c>
      <c r="F53" s="6">
        <f t="shared" si="5"/>
        <v>2693818.26</v>
      </c>
      <c r="G53" s="6">
        <f t="shared" si="5"/>
        <v>544693.07999999996</v>
      </c>
    </row>
    <row r="54" spans="1:7" x14ac:dyDescent="0.2">
      <c r="A54" s="38" t="s">
        <v>59</v>
      </c>
      <c r="B54" s="6">
        <v>0</v>
      </c>
      <c r="C54" s="6">
        <v>2900000</v>
      </c>
      <c r="D54" s="6">
        <v>2900000</v>
      </c>
      <c r="E54" s="6">
        <v>2397475.2599999998</v>
      </c>
      <c r="F54" s="6">
        <v>2397475.2599999998</v>
      </c>
      <c r="G54" s="6">
        <v>502524.74</v>
      </c>
    </row>
    <row r="55" spans="1:7" x14ac:dyDescent="0.2">
      <c r="A55" s="38" t="s">
        <v>60</v>
      </c>
      <c r="B55" s="6">
        <v>2588281</v>
      </c>
      <c r="C55" s="6">
        <v>-2588281</v>
      </c>
      <c r="D55" s="6">
        <v>0</v>
      </c>
      <c r="E55" s="6">
        <v>0</v>
      </c>
      <c r="F55" s="6">
        <v>0</v>
      </c>
      <c r="G55" s="6">
        <v>0</v>
      </c>
    </row>
    <row r="56" spans="1:7" x14ac:dyDescent="0.2">
      <c r="A56" s="38" t="s">
        <v>61</v>
      </c>
      <c r="B56" s="6">
        <v>0</v>
      </c>
      <c r="C56" s="6">
        <v>338511.34</v>
      </c>
      <c r="D56" s="6">
        <v>338511.34</v>
      </c>
      <c r="E56" s="6">
        <v>296343</v>
      </c>
      <c r="F56" s="6">
        <v>296343</v>
      </c>
      <c r="G56" s="6">
        <v>42168.34</v>
      </c>
    </row>
    <row r="57" spans="1:7" x14ac:dyDescent="0.2">
      <c r="A57" s="41" t="s">
        <v>62</v>
      </c>
      <c r="B57" s="6">
        <f>SUM(B58:B64)</f>
        <v>0</v>
      </c>
      <c r="C57" s="6">
        <f t="shared" ref="C57:G57" si="6">SUM(C58:C64)</f>
        <v>0</v>
      </c>
      <c r="D57" s="6">
        <f t="shared" si="6"/>
        <v>0</v>
      </c>
      <c r="E57" s="6">
        <f t="shared" si="6"/>
        <v>0</v>
      </c>
      <c r="F57" s="6">
        <f t="shared" si="6"/>
        <v>0</v>
      </c>
      <c r="G57" s="6">
        <f t="shared" si="6"/>
        <v>0</v>
      </c>
    </row>
    <row r="58" spans="1:7" x14ac:dyDescent="0.2">
      <c r="A58" s="38" t="s">
        <v>63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</row>
    <row r="59" spans="1:7" x14ac:dyDescent="0.2">
      <c r="A59" s="38" t="s">
        <v>64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</row>
    <row r="60" spans="1:7" x14ac:dyDescent="0.2">
      <c r="A60" s="38" t="s">
        <v>65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</row>
    <row r="61" spans="1:7" x14ac:dyDescent="0.2">
      <c r="A61" s="38" t="s">
        <v>66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</row>
    <row r="62" spans="1:7" x14ac:dyDescent="0.2">
      <c r="A62" s="38" t="s">
        <v>67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</row>
    <row r="63" spans="1:7" x14ac:dyDescent="0.2">
      <c r="A63" s="38" t="s">
        <v>68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</row>
    <row r="64" spans="1:7" x14ac:dyDescent="0.2">
      <c r="A64" s="38" t="s">
        <v>69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</row>
    <row r="65" spans="1:7" x14ac:dyDescent="0.2">
      <c r="A65" s="41" t="s">
        <v>70</v>
      </c>
      <c r="B65" s="6">
        <f>SUM(B66:B68)</f>
        <v>0</v>
      </c>
      <c r="C65" s="6">
        <f t="shared" ref="C65:G65" si="7">SUM(C66:C68)</f>
        <v>0</v>
      </c>
      <c r="D65" s="6">
        <f t="shared" si="7"/>
        <v>0</v>
      </c>
      <c r="E65" s="6">
        <f t="shared" si="7"/>
        <v>0</v>
      </c>
      <c r="F65" s="6">
        <f t="shared" si="7"/>
        <v>0</v>
      </c>
      <c r="G65" s="6">
        <f t="shared" si="7"/>
        <v>0</v>
      </c>
    </row>
    <row r="66" spans="1:7" x14ac:dyDescent="0.2">
      <c r="A66" s="38" t="s">
        <v>71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</row>
    <row r="67" spans="1:7" x14ac:dyDescent="0.2">
      <c r="A67" s="38" t="s">
        <v>72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</row>
    <row r="68" spans="1:7" x14ac:dyDescent="0.2">
      <c r="A68" s="38" t="s">
        <v>73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</row>
    <row r="69" spans="1:7" x14ac:dyDescent="0.2">
      <c r="A69" s="41" t="s">
        <v>74</v>
      </c>
      <c r="B69" s="6">
        <f>SUM(B70:B76)</f>
        <v>0</v>
      </c>
      <c r="C69" s="6">
        <f t="shared" ref="C69:G69" si="8">SUM(C70:C76)</f>
        <v>0</v>
      </c>
      <c r="D69" s="6">
        <f t="shared" si="8"/>
        <v>0</v>
      </c>
      <c r="E69" s="6">
        <f t="shared" si="8"/>
        <v>0</v>
      </c>
      <c r="F69" s="6">
        <f t="shared" si="8"/>
        <v>0</v>
      </c>
      <c r="G69" s="6">
        <f t="shared" si="8"/>
        <v>0</v>
      </c>
    </row>
    <row r="70" spans="1:7" x14ac:dyDescent="0.2">
      <c r="A70" s="38" t="s">
        <v>75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</row>
    <row r="71" spans="1:7" x14ac:dyDescent="0.2">
      <c r="A71" s="38" t="s">
        <v>76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</row>
    <row r="72" spans="1:7" x14ac:dyDescent="0.2">
      <c r="A72" s="38" t="s">
        <v>77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</row>
    <row r="73" spans="1:7" x14ac:dyDescent="0.2">
      <c r="A73" s="38" t="s">
        <v>78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</row>
    <row r="74" spans="1:7" x14ac:dyDescent="0.2">
      <c r="A74" s="38" t="s">
        <v>79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</row>
    <row r="75" spans="1:7" x14ac:dyDescent="0.2">
      <c r="A75" s="38" t="s">
        <v>80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</row>
    <row r="76" spans="1:7" x14ac:dyDescent="0.2">
      <c r="A76" s="39" t="s">
        <v>81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</row>
    <row r="77" spans="1:7" x14ac:dyDescent="0.2">
      <c r="A77" s="40" t="s">
        <v>82</v>
      </c>
      <c r="B77" s="8">
        <v>37419217</v>
      </c>
      <c r="C77" s="8">
        <v>2300000</v>
      </c>
      <c r="D77" s="8">
        <v>39719217</v>
      </c>
      <c r="E77" s="8">
        <v>37774337.32</v>
      </c>
      <c r="F77" s="8">
        <v>37761755.32</v>
      </c>
      <c r="G77" s="8">
        <v>1944879.68</v>
      </c>
    </row>
    <row r="80" spans="1:7" ht="12.75" x14ac:dyDescent="0.2">
      <c r="A80" s="43" t="s">
        <v>148</v>
      </c>
      <c r="B80" s="44"/>
      <c r="C80" s="44"/>
    </row>
    <row r="81" spans="1:6" ht="12.75" x14ac:dyDescent="0.2">
      <c r="A81" s="43"/>
      <c r="B81" s="44"/>
      <c r="C81" s="44"/>
    </row>
    <row r="82" spans="1:6" x14ac:dyDescent="0.2">
      <c r="A82" s="44"/>
      <c r="B82" s="44"/>
      <c r="C82" s="44"/>
    </row>
    <row r="83" spans="1:6" x14ac:dyDescent="0.2">
      <c r="A83" s="44"/>
      <c r="B83" s="44"/>
      <c r="C83" s="44"/>
    </row>
    <row r="84" spans="1:6" x14ac:dyDescent="0.2">
      <c r="A84" s="45" t="s">
        <v>149</v>
      </c>
      <c r="E84" s="51" t="s">
        <v>150</v>
      </c>
      <c r="F84" s="51"/>
    </row>
    <row r="85" spans="1:6" x14ac:dyDescent="0.2">
      <c r="A85" s="45" t="s">
        <v>151</v>
      </c>
      <c r="E85" s="51" t="s">
        <v>152</v>
      </c>
      <c r="F85" s="51"/>
    </row>
  </sheetData>
  <sheetProtection formatCells="0" formatColumns="0" formatRows="0" autoFilter="0"/>
  <mergeCells count="4">
    <mergeCell ref="A1:G1"/>
    <mergeCell ref="G2:G3"/>
    <mergeCell ref="E84:F84"/>
    <mergeCell ref="E85:F85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Footer>&amp;L&amp;F&amp;A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workbookViewId="0">
      <selection activeCell="A20" sqref="A20:G25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6" t="s">
        <v>128</v>
      </c>
      <c r="B1" s="47"/>
      <c r="C1" s="47"/>
      <c r="D1" s="47"/>
      <c r="E1" s="47"/>
      <c r="F1" s="47"/>
      <c r="G1" s="48"/>
    </row>
    <row r="2" spans="1:7" x14ac:dyDescent="0.2">
      <c r="A2" s="24"/>
      <c r="B2" s="27" t="s">
        <v>0</v>
      </c>
      <c r="C2" s="28"/>
      <c r="D2" s="28"/>
      <c r="E2" s="28"/>
      <c r="F2" s="29"/>
      <c r="G2" s="49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0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83</v>
      </c>
      <c r="B6" s="6">
        <v>34776704.659999996</v>
      </c>
      <c r="C6" s="6">
        <v>1057320</v>
      </c>
      <c r="D6" s="6">
        <v>35834024.659999996</v>
      </c>
      <c r="E6" s="6">
        <v>34422909.259999998</v>
      </c>
      <c r="F6" s="6">
        <v>34410327.259999998</v>
      </c>
      <c r="G6" s="6">
        <v>1411115.4</v>
      </c>
    </row>
    <row r="7" spans="1:7" x14ac:dyDescent="0.2">
      <c r="A7" s="35"/>
      <c r="B7" s="10"/>
      <c r="C7" s="10"/>
      <c r="D7" s="10"/>
      <c r="E7" s="10"/>
      <c r="F7" s="10"/>
      <c r="G7" s="10"/>
    </row>
    <row r="8" spans="1:7" x14ac:dyDescent="0.2">
      <c r="A8" s="35" t="s">
        <v>84</v>
      </c>
      <c r="B8" s="6">
        <v>2642512.34</v>
      </c>
      <c r="C8" s="6">
        <v>1242680</v>
      </c>
      <c r="D8" s="6">
        <v>3885192.34</v>
      </c>
      <c r="E8" s="6">
        <v>3351428.06</v>
      </c>
      <c r="F8" s="6">
        <v>3351428.06</v>
      </c>
      <c r="G8" s="6">
        <v>533764.28</v>
      </c>
    </row>
    <row r="9" spans="1:7" x14ac:dyDescent="0.2">
      <c r="A9" s="35"/>
      <c r="B9" s="10"/>
      <c r="C9" s="10"/>
      <c r="D9" s="10"/>
      <c r="E9" s="10"/>
      <c r="F9" s="10"/>
      <c r="G9" s="10"/>
    </row>
    <row r="10" spans="1:7" x14ac:dyDescent="0.2">
      <c r="A10" s="35" t="s">
        <v>85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</row>
    <row r="11" spans="1:7" x14ac:dyDescent="0.2">
      <c r="A11" s="35"/>
      <c r="B11" s="10"/>
      <c r="C11" s="10"/>
      <c r="D11" s="10"/>
      <c r="E11" s="10"/>
      <c r="F11" s="10"/>
      <c r="G11" s="10"/>
    </row>
    <row r="12" spans="1:7" x14ac:dyDescent="0.2">
      <c r="A12" s="35" t="s">
        <v>43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x14ac:dyDescent="0.2">
      <c r="A13" s="35"/>
      <c r="B13" s="10"/>
      <c r="C13" s="10"/>
      <c r="D13" s="10"/>
      <c r="E13" s="10"/>
      <c r="F13" s="10"/>
      <c r="G13" s="10"/>
    </row>
    <row r="14" spans="1:7" x14ac:dyDescent="0.2">
      <c r="A14" s="35" t="s">
        <v>71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x14ac:dyDescent="0.2">
      <c r="A15" s="36"/>
      <c r="B15" s="11"/>
      <c r="C15" s="11"/>
      <c r="D15" s="11"/>
      <c r="E15" s="11"/>
      <c r="F15" s="11"/>
      <c r="G15" s="11"/>
    </row>
    <row r="16" spans="1:7" x14ac:dyDescent="0.2">
      <c r="A16" s="37" t="s">
        <v>82</v>
      </c>
      <c r="B16" s="8">
        <v>37419217</v>
      </c>
      <c r="C16" s="8">
        <v>2300000</v>
      </c>
      <c r="D16" s="8">
        <v>39719217</v>
      </c>
      <c r="E16" s="8">
        <v>37774337.32</v>
      </c>
      <c r="F16" s="8">
        <v>37761755.32</v>
      </c>
      <c r="G16" s="8">
        <v>1944879.68</v>
      </c>
    </row>
    <row r="20" spans="1:6" ht="12.75" x14ac:dyDescent="0.2">
      <c r="A20" s="43" t="s">
        <v>148</v>
      </c>
      <c r="B20" s="44"/>
      <c r="C20" s="44"/>
    </row>
    <row r="21" spans="1:6" ht="12.75" x14ac:dyDescent="0.2">
      <c r="A21" s="43"/>
      <c r="B21" s="44"/>
      <c r="C21" s="44"/>
    </row>
    <row r="22" spans="1:6" x14ac:dyDescent="0.2">
      <c r="A22" s="44"/>
      <c r="B22" s="44"/>
      <c r="C22" s="44"/>
    </row>
    <row r="23" spans="1:6" x14ac:dyDescent="0.2">
      <c r="A23" s="44"/>
      <c r="B23" s="44"/>
      <c r="C23" s="44"/>
    </row>
    <row r="24" spans="1:6" x14ac:dyDescent="0.2">
      <c r="A24" s="45" t="s">
        <v>149</v>
      </c>
      <c r="E24" s="51" t="s">
        <v>150</v>
      </c>
      <c r="F24" s="51"/>
    </row>
    <row r="25" spans="1:6" x14ac:dyDescent="0.2">
      <c r="A25" s="45" t="s">
        <v>151</v>
      </c>
      <c r="E25" s="51" t="s">
        <v>152</v>
      </c>
      <c r="F25" s="51"/>
    </row>
  </sheetData>
  <sheetProtection formatCells="0" formatColumns="0" formatRows="0" autoFilter="0"/>
  <mergeCells count="4">
    <mergeCell ref="G2:G3"/>
    <mergeCell ref="A1:G1"/>
    <mergeCell ref="E24:F24"/>
    <mergeCell ref="E25:F25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&amp;L&amp;F&amp;A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showGridLines="0" tabSelected="1" workbookViewId="0">
      <selection activeCell="H59" sqref="H59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6" t="s">
        <v>146</v>
      </c>
      <c r="B1" s="47"/>
      <c r="C1" s="47"/>
      <c r="D1" s="47"/>
      <c r="E1" s="47"/>
      <c r="F1" s="47"/>
      <c r="G1" s="48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4"/>
      <c r="B3" s="27" t="s">
        <v>0</v>
      </c>
      <c r="C3" s="28"/>
      <c r="D3" s="28"/>
      <c r="E3" s="28"/>
      <c r="F3" s="29"/>
      <c r="G3" s="49" t="s">
        <v>7</v>
      </c>
    </row>
    <row r="4" spans="1:7" ht="24.95" customHeight="1" x14ac:dyDescent="0.2">
      <c r="A4" s="2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50"/>
    </row>
    <row r="5" spans="1:7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31" t="s">
        <v>132</v>
      </c>
      <c r="B7" s="6">
        <v>6267263</v>
      </c>
      <c r="C7" s="6">
        <v>494322</v>
      </c>
      <c r="D7" s="6">
        <v>6761585</v>
      </c>
      <c r="E7" s="6">
        <v>6721547.6600000001</v>
      </c>
      <c r="F7" s="6">
        <v>6719455.6600000001</v>
      </c>
      <c r="G7" s="6">
        <v>40037.339999999997</v>
      </c>
    </row>
    <row r="8" spans="1:7" x14ac:dyDescent="0.2">
      <c r="A8" s="31" t="s">
        <v>133</v>
      </c>
      <c r="B8" s="6">
        <v>2550810</v>
      </c>
      <c r="C8" s="6">
        <v>63885</v>
      </c>
      <c r="D8" s="6">
        <v>2614695</v>
      </c>
      <c r="E8" s="6">
        <v>2648818.35</v>
      </c>
      <c r="F8" s="6">
        <v>2640698.35</v>
      </c>
      <c r="G8" s="6">
        <v>-34123.35</v>
      </c>
    </row>
    <row r="9" spans="1:7" x14ac:dyDescent="0.2">
      <c r="A9" s="31" t="s">
        <v>134</v>
      </c>
      <c r="B9" s="6">
        <v>8382169</v>
      </c>
      <c r="C9" s="6">
        <v>4469876.12</v>
      </c>
      <c r="D9" s="6">
        <v>12852045.119999999</v>
      </c>
      <c r="E9" s="6">
        <v>12202001.76</v>
      </c>
      <c r="F9" s="6">
        <v>12202001.76</v>
      </c>
      <c r="G9" s="6">
        <v>650043.36</v>
      </c>
    </row>
    <row r="10" spans="1:7" x14ac:dyDescent="0.2">
      <c r="A10" s="31" t="s">
        <v>135</v>
      </c>
      <c r="B10" s="6">
        <v>532310</v>
      </c>
      <c r="C10" s="6">
        <v>-56393</v>
      </c>
      <c r="D10" s="6">
        <v>475917</v>
      </c>
      <c r="E10" s="6">
        <v>507123.55</v>
      </c>
      <c r="F10" s="6">
        <v>507123.55</v>
      </c>
      <c r="G10" s="6">
        <v>-31206.55</v>
      </c>
    </row>
    <row r="11" spans="1:7" x14ac:dyDescent="0.2">
      <c r="A11" s="31" t="s">
        <v>136</v>
      </c>
      <c r="B11" s="6">
        <v>3744989</v>
      </c>
      <c r="C11" s="6">
        <v>250050</v>
      </c>
      <c r="D11" s="6">
        <v>3995039</v>
      </c>
      <c r="E11" s="6">
        <v>3756893.2</v>
      </c>
      <c r="F11" s="6">
        <v>3756893.2</v>
      </c>
      <c r="G11" s="6">
        <v>238145.8</v>
      </c>
    </row>
    <row r="12" spans="1:7" x14ac:dyDescent="0.2">
      <c r="A12" s="31" t="s">
        <v>137</v>
      </c>
      <c r="B12" s="6">
        <v>0</v>
      </c>
      <c r="C12" s="6">
        <v>3000</v>
      </c>
      <c r="D12" s="6">
        <v>3000</v>
      </c>
      <c r="E12" s="6">
        <v>64513.919999999998</v>
      </c>
      <c r="F12" s="6">
        <v>64513.919999999998</v>
      </c>
      <c r="G12" s="6">
        <v>-61513.919999999998</v>
      </c>
    </row>
    <row r="13" spans="1:7" x14ac:dyDescent="0.2">
      <c r="A13" s="31" t="s">
        <v>138</v>
      </c>
      <c r="B13" s="6">
        <v>176146</v>
      </c>
      <c r="C13" s="6">
        <v>9396</v>
      </c>
      <c r="D13" s="6">
        <v>185542</v>
      </c>
      <c r="E13" s="6">
        <v>209142.49</v>
      </c>
      <c r="F13" s="6">
        <v>209142.49</v>
      </c>
      <c r="G13" s="6">
        <v>-23600.49</v>
      </c>
    </row>
    <row r="14" spans="1:7" x14ac:dyDescent="0.2">
      <c r="A14" s="31" t="s">
        <v>139</v>
      </c>
      <c r="B14" s="6">
        <v>6246052</v>
      </c>
      <c r="C14" s="6">
        <v>28516</v>
      </c>
      <c r="D14" s="6">
        <v>6274568</v>
      </c>
      <c r="E14" s="6">
        <v>6095210.5099999998</v>
      </c>
      <c r="F14" s="6">
        <v>6095210.5099999998</v>
      </c>
      <c r="G14" s="6">
        <v>179357.49</v>
      </c>
    </row>
    <row r="15" spans="1:7" x14ac:dyDescent="0.2">
      <c r="A15" s="31" t="s">
        <v>140</v>
      </c>
      <c r="B15" s="6">
        <v>412123</v>
      </c>
      <c r="C15" s="6">
        <v>-82254</v>
      </c>
      <c r="D15" s="6">
        <v>329869</v>
      </c>
      <c r="E15" s="6">
        <v>168906.9</v>
      </c>
      <c r="F15" s="6">
        <v>168906.9</v>
      </c>
      <c r="G15" s="6">
        <v>160962.1</v>
      </c>
    </row>
    <row r="16" spans="1:7" x14ac:dyDescent="0.2">
      <c r="A16" s="31" t="s">
        <v>141</v>
      </c>
      <c r="B16" s="6">
        <v>59080</v>
      </c>
      <c r="C16" s="6">
        <v>31523.8</v>
      </c>
      <c r="D16" s="6">
        <v>90603.8</v>
      </c>
      <c r="E16" s="6">
        <v>89919.65</v>
      </c>
      <c r="F16" s="6">
        <v>89919.65</v>
      </c>
      <c r="G16" s="6">
        <v>684.15</v>
      </c>
    </row>
    <row r="17" spans="1:7" x14ac:dyDescent="0.2">
      <c r="A17" s="31" t="s">
        <v>142</v>
      </c>
      <c r="B17" s="6">
        <v>3959994</v>
      </c>
      <c r="C17" s="6">
        <v>175598.4</v>
      </c>
      <c r="D17" s="6">
        <v>4135592.4</v>
      </c>
      <c r="E17" s="6">
        <v>3742374.97</v>
      </c>
      <c r="F17" s="6">
        <v>3740004.97</v>
      </c>
      <c r="G17" s="6">
        <v>393217.43</v>
      </c>
    </row>
    <row r="18" spans="1:7" x14ac:dyDescent="0.2">
      <c r="A18" s="31" t="s">
        <v>143</v>
      </c>
      <c r="B18" s="6">
        <v>2500000</v>
      </c>
      <c r="C18" s="6">
        <v>-749182.32</v>
      </c>
      <c r="D18" s="6">
        <v>1750817.68</v>
      </c>
      <c r="E18" s="6">
        <v>1317941.3600000001</v>
      </c>
      <c r="F18" s="6">
        <v>1317941.3600000001</v>
      </c>
      <c r="G18" s="6">
        <v>432876.32</v>
      </c>
    </row>
    <row r="19" spans="1:7" x14ac:dyDescent="0.2">
      <c r="A19" s="31" t="s">
        <v>144</v>
      </c>
      <c r="B19" s="6">
        <v>2588281</v>
      </c>
      <c r="C19" s="6">
        <v>-2588281</v>
      </c>
      <c r="D19" s="6">
        <v>0</v>
      </c>
      <c r="E19" s="6">
        <v>0</v>
      </c>
      <c r="F19" s="6">
        <v>0</v>
      </c>
      <c r="G19" s="6">
        <v>0</v>
      </c>
    </row>
    <row r="20" spans="1:7" x14ac:dyDescent="0.2">
      <c r="A20" s="31" t="s">
        <v>145</v>
      </c>
      <c r="B20" s="6">
        <v>0</v>
      </c>
      <c r="C20" s="6">
        <v>249943</v>
      </c>
      <c r="D20" s="6">
        <v>249943</v>
      </c>
      <c r="E20" s="6">
        <v>249943</v>
      </c>
      <c r="F20" s="6">
        <v>249943</v>
      </c>
      <c r="G20" s="6">
        <v>0</v>
      </c>
    </row>
    <row r="21" spans="1:7" x14ac:dyDescent="0.2">
      <c r="A21" s="31"/>
      <c r="B21" s="6"/>
      <c r="C21" s="6"/>
      <c r="D21" s="6"/>
      <c r="E21" s="6"/>
      <c r="F21" s="6"/>
      <c r="G21" s="6"/>
    </row>
    <row r="22" spans="1:7" x14ac:dyDescent="0.2">
      <c r="A22" s="31"/>
      <c r="B22" s="7"/>
      <c r="C22" s="7"/>
      <c r="D22" s="7"/>
      <c r="E22" s="7"/>
      <c r="F22" s="7"/>
      <c r="G22" s="7"/>
    </row>
    <row r="23" spans="1:7" x14ac:dyDescent="0.2">
      <c r="A23" s="32" t="s">
        <v>82</v>
      </c>
      <c r="B23" s="12">
        <v>37419217</v>
      </c>
      <c r="C23" s="12">
        <v>2300000</v>
      </c>
      <c r="D23" s="12">
        <v>39719217</v>
      </c>
      <c r="E23" s="12">
        <v>37774337.32</v>
      </c>
      <c r="F23" s="12">
        <v>37761755.32</v>
      </c>
      <c r="G23" s="12">
        <v>1944879.68</v>
      </c>
    </row>
    <row r="26" spans="1:7" ht="45" customHeight="1" x14ac:dyDescent="0.2">
      <c r="A26" s="46" t="s">
        <v>131</v>
      </c>
      <c r="B26" s="47"/>
      <c r="C26" s="47"/>
      <c r="D26" s="47"/>
      <c r="E26" s="47"/>
      <c r="F26" s="47"/>
      <c r="G26" s="48"/>
    </row>
    <row r="28" spans="1:7" x14ac:dyDescent="0.2">
      <c r="A28" s="24"/>
      <c r="B28" s="27" t="s">
        <v>0</v>
      </c>
      <c r="C28" s="28"/>
      <c r="D28" s="28"/>
      <c r="E28" s="28"/>
      <c r="F28" s="29"/>
      <c r="G28" s="49" t="s">
        <v>7</v>
      </c>
    </row>
    <row r="29" spans="1:7" ht="22.5" x14ac:dyDescent="0.2">
      <c r="A29" s="25" t="s">
        <v>1</v>
      </c>
      <c r="B29" s="3" t="s">
        <v>2</v>
      </c>
      <c r="C29" s="3" t="s">
        <v>3</v>
      </c>
      <c r="D29" s="3" t="s">
        <v>4</v>
      </c>
      <c r="E29" s="3" t="s">
        <v>5</v>
      </c>
      <c r="F29" s="3" t="s">
        <v>6</v>
      </c>
      <c r="G29" s="50"/>
    </row>
    <row r="30" spans="1:7" x14ac:dyDescent="0.2">
      <c r="A30" s="26"/>
      <c r="B30" s="4">
        <v>1</v>
      </c>
      <c r="C30" s="4">
        <v>2</v>
      </c>
      <c r="D30" s="4" t="s">
        <v>8</v>
      </c>
      <c r="E30" s="4">
        <v>4</v>
      </c>
      <c r="F30" s="4">
        <v>5</v>
      </c>
      <c r="G30" s="4" t="s">
        <v>9</v>
      </c>
    </row>
    <row r="31" spans="1:7" x14ac:dyDescent="0.2">
      <c r="A31" s="15"/>
      <c r="B31" s="16"/>
      <c r="C31" s="16"/>
      <c r="D31" s="16"/>
      <c r="E31" s="16"/>
      <c r="F31" s="16"/>
      <c r="G31" s="16"/>
    </row>
    <row r="32" spans="1:7" x14ac:dyDescent="0.2">
      <c r="A32" s="31" t="s">
        <v>86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</row>
    <row r="33" spans="1:8" x14ac:dyDescent="0.2">
      <c r="A33" s="31" t="s">
        <v>87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</row>
    <row r="34" spans="1:8" x14ac:dyDescent="0.2">
      <c r="A34" s="31" t="s">
        <v>88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</row>
    <row r="35" spans="1:8" x14ac:dyDescent="0.2">
      <c r="A35" s="31" t="s">
        <v>89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</row>
    <row r="36" spans="1:8" x14ac:dyDescent="0.2">
      <c r="A36" s="2"/>
      <c r="B36" s="18"/>
      <c r="C36" s="18"/>
      <c r="D36" s="18"/>
      <c r="E36" s="18"/>
      <c r="F36" s="18"/>
      <c r="G36" s="18"/>
    </row>
    <row r="37" spans="1:8" x14ac:dyDescent="0.2">
      <c r="A37" s="32" t="s">
        <v>82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</row>
    <row r="40" spans="1:8" ht="45" customHeight="1" x14ac:dyDescent="0.2">
      <c r="A40" s="46" t="s">
        <v>130</v>
      </c>
      <c r="B40" s="47"/>
      <c r="C40" s="47"/>
      <c r="D40" s="47"/>
      <c r="E40" s="47"/>
      <c r="F40" s="47"/>
      <c r="G40" s="48"/>
    </row>
    <row r="41" spans="1:8" x14ac:dyDescent="0.2">
      <c r="A41" s="24"/>
      <c r="B41" s="27" t="s">
        <v>0</v>
      </c>
      <c r="C41" s="28"/>
      <c r="D41" s="28"/>
      <c r="E41" s="28"/>
      <c r="F41" s="29"/>
      <c r="G41" s="49" t="s">
        <v>7</v>
      </c>
    </row>
    <row r="42" spans="1:8" ht="22.5" x14ac:dyDescent="0.2">
      <c r="A42" s="25" t="s">
        <v>1</v>
      </c>
      <c r="B42" s="3" t="s">
        <v>2</v>
      </c>
      <c r="C42" s="3" t="s">
        <v>3</v>
      </c>
      <c r="D42" s="3" t="s">
        <v>4</v>
      </c>
      <c r="E42" s="3" t="s">
        <v>5</v>
      </c>
      <c r="F42" s="3" t="s">
        <v>6</v>
      </c>
      <c r="G42" s="50"/>
    </row>
    <row r="43" spans="1:8" x14ac:dyDescent="0.2">
      <c r="A43" s="26"/>
      <c r="B43" s="4">
        <v>1</v>
      </c>
      <c r="C43" s="4">
        <v>2</v>
      </c>
      <c r="D43" s="4" t="s">
        <v>8</v>
      </c>
      <c r="E43" s="4">
        <v>4</v>
      </c>
      <c r="F43" s="4">
        <v>5</v>
      </c>
      <c r="G43" s="4" t="s">
        <v>9</v>
      </c>
    </row>
    <row r="44" spans="1:8" x14ac:dyDescent="0.2">
      <c r="A44" s="15"/>
      <c r="B44" s="16"/>
      <c r="C44" s="16"/>
      <c r="D44" s="16"/>
      <c r="E44" s="16"/>
      <c r="F44" s="16"/>
      <c r="G44" s="16"/>
    </row>
    <row r="45" spans="1:8" ht="22.5" x14ac:dyDescent="0.2">
      <c r="A45" s="33" t="s">
        <v>90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42"/>
    </row>
    <row r="46" spans="1:8" x14ac:dyDescent="0.2">
      <c r="A46" s="33"/>
      <c r="B46" s="17"/>
      <c r="C46" s="17"/>
      <c r="D46" s="17"/>
      <c r="E46" s="17"/>
      <c r="F46" s="17"/>
      <c r="G46" s="17"/>
      <c r="H46"/>
    </row>
    <row r="47" spans="1:8" x14ac:dyDescent="0.2">
      <c r="A47" s="33" t="s">
        <v>91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/>
    </row>
    <row r="48" spans="1:8" x14ac:dyDescent="0.2">
      <c r="A48" s="33"/>
      <c r="B48" s="17"/>
      <c r="C48" s="17"/>
      <c r="D48" s="17"/>
      <c r="E48" s="17"/>
      <c r="F48" s="17"/>
      <c r="G48" s="17"/>
      <c r="H48"/>
    </row>
    <row r="49" spans="1:8" ht="22.5" x14ac:dyDescent="0.2">
      <c r="A49" s="33" t="s">
        <v>92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42"/>
    </row>
    <row r="50" spans="1:8" x14ac:dyDescent="0.2">
      <c r="A50" s="33"/>
      <c r="B50" s="17"/>
      <c r="C50" s="17"/>
      <c r="D50" s="17"/>
      <c r="E50" s="17"/>
      <c r="F50" s="17"/>
      <c r="G50" s="17"/>
      <c r="H50"/>
    </row>
    <row r="51" spans="1:8" ht="22.5" x14ac:dyDescent="0.2">
      <c r="A51" s="33" t="s">
        <v>93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42"/>
    </row>
    <row r="52" spans="1:8" x14ac:dyDescent="0.2">
      <c r="A52" s="33"/>
      <c r="B52" s="17"/>
      <c r="C52" s="17"/>
      <c r="D52" s="17"/>
      <c r="E52" s="17"/>
      <c r="F52" s="17"/>
      <c r="G52" s="17"/>
      <c r="H52"/>
    </row>
    <row r="53" spans="1:8" ht="22.5" x14ac:dyDescent="0.2">
      <c r="A53" s="33" t="s">
        <v>94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42"/>
    </row>
    <row r="54" spans="1:8" x14ac:dyDescent="0.2">
      <c r="A54" s="33"/>
      <c r="B54" s="17"/>
      <c r="C54" s="17"/>
      <c r="D54" s="17"/>
      <c r="E54" s="17"/>
      <c r="F54" s="17"/>
      <c r="G54" s="17"/>
      <c r="H54"/>
    </row>
    <row r="55" spans="1:8" ht="22.5" x14ac:dyDescent="0.2">
      <c r="A55" s="33" t="s">
        <v>95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42"/>
    </row>
    <row r="56" spans="1:8" x14ac:dyDescent="0.2">
      <c r="A56" s="33"/>
      <c r="B56" s="17"/>
      <c r="C56" s="17"/>
      <c r="D56" s="17"/>
      <c r="E56" s="17"/>
      <c r="F56" s="17"/>
      <c r="G56" s="17"/>
      <c r="H56"/>
    </row>
    <row r="57" spans="1:8" x14ac:dyDescent="0.2">
      <c r="A57" s="33" t="s">
        <v>96</v>
      </c>
      <c r="B57" s="17">
        <v>0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</row>
    <row r="58" spans="1:8" x14ac:dyDescent="0.2">
      <c r="A58" s="34"/>
      <c r="B58" s="18"/>
      <c r="C58" s="18"/>
      <c r="D58" s="18"/>
      <c r="E58" s="18"/>
      <c r="F58" s="18"/>
      <c r="G58" s="18"/>
    </row>
    <row r="59" spans="1:8" x14ac:dyDescent="0.2">
      <c r="A59" s="23" t="s">
        <v>82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</row>
    <row r="63" spans="1:8" ht="12.75" x14ac:dyDescent="0.2">
      <c r="A63" s="43" t="s">
        <v>148</v>
      </c>
      <c r="B63" s="44"/>
      <c r="C63" s="44"/>
    </row>
    <row r="64" spans="1:8" ht="12.75" x14ac:dyDescent="0.2">
      <c r="A64" s="43"/>
      <c r="B64" s="44"/>
      <c r="C64" s="44"/>
    </row>
    <row r="65" spans="1:6" x14ac:dyDescent="0.2">
      <c r="A65" s="44"/>
      <c r="B65" s="44"/>
      <c r="C65" s="44"/>
    </row>
    <row r="66" spans="1:6" x14ac:dyDescent="0.2">
      <c r="A66" s="44"/>
      <c r="B66" s="44"/>
      <c r="C66" s="44"/>
    </row>
    <row r="67" spans="1:6" x14ac:dyDescent="0.2">
      <c r="A67" s="45" t="s">
        <v>149</v>
      </c>
      <c r="E67" s="51" t="s">
        <v>150</v>
      </c>
      <c r="F67" s="51"/>
    </row>
    <row r="68" spans="1:6" x14ac:dyDescent="0.2">
      <c r="A68" s="45" t="s">
        <v>151</v>
      </c>
      <c r="E68" s="51" t="s">
        <v>152</v>
      </c>
      <c r="F68" s="51"/>
    </row>
  </sheetData>
  <sheetProtection formatCells="0" formatColumns="0" formatRows="0" insertRows="0" deleteRows="0" autoFilter="0"/>
  <mergeCells count="8">
    <mergeCell ref="A1:G1"/>
    <mergeCell ref="A26:G26"/>
    <mergeCell ref="A40:G40"/>
    <mergeCell ref="E67:F67"/>
    <mergeCell ref="E68:F68"/>
    <mergeCell ref="G3:G4"/>
    <mergeCell ref="G28:G29"/>
    <mergeCell ref="G41:G42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&amp;L&amp;F&amp;A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workbookViewId="0">
      <selection activeCell="B60" sqref="B60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8" ht="45" customHeight="1" x14ac:dyDescent="0.2">
      <c r="A1" s="46" t="s">
        <v>129</v>
      </c>
      <c r="B1" s="52"/>
      <c r="C1" s="52"/>
      <c r="D1" s="52"/>
      <c r="E1" s="52"/>
      <c r="F1" s="52"/>
      <c r="G1" s="53"/>
    </row>
    <row r="2" spans="1:8" x14ac:dyDescent="0.2">
      <c r="A2" s="24"/>
      <c r="B2" s="27" t="s">
        <v>0</v>
      </c>
      <c r="C2" s="28"/>
      <c r="D2" s="28"/>
      <c r="E2" s="28"/>
      <c r="F2" s="29"/>
      <c r="G2" s="49" t="s">
        <v>7</v>
      </c>
    </row>
    <row r="3" spans="1:8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0"/>
    </row>
    <row r="4" spans="1:8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8" x14ac:dyDescent="0.2">
      <c r="A5" s="22"/>
      <c r="B5" s="5"/>
      <c r="C5" s="5"/>
      <c r="D5" s="5"/>
      <c r="E5" s="5"/>
      <c r="F5" s="5"/>
      <c r="G5" s="5"/>
    </row>
    <row r="6" spans="1:8" x14ac:dyDescent="0.2">
      <c r="A6" s="20" t="s">
        <v>97</v>
      </c>
      <c r="B6" s="6">
        <v>6267263</v>
      </c>
      <c r="C6" s="6">
        <v>494322</v>
      </c>
      <c r="D6" s="6">
        <v>6761585</v>
      </c>
      <c r="E6" s="6">
        <v>6721547.6600000001</v>
      </c>
      <c r="F6" s="6">
        <v>6719455.6600000001</v>
      </c>
      <c r="G6" s="6">
        <v>40037.339999999997</v>
      </c>
    </row>
    <row r="7" spans="1:8" x14ac:dyDescent="0.2">
      <c r="A7" s="30" t="s">
        <v>98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</row>
    <row r="8" spans="1:8" x14ac:dyDescent="0.2">
      <c r="A8" s="30" t="s">
        <v>99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</row>
    <row r="9" spans="1:8" x14ac:dyDescent="0.2">
      <c r="A9" s="30" t="s">
        <v>100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1:8" x14ac:dyDescent="0.2">
      <c r="A10" s="30" t="s">
        <v>101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1:8" x14ac:dyDescent="0.2">
      <c r="A11" s="30" t="s">
        <v>102</v>
      </c>
      <c r="B11" s="6">
        <v>6267263</v>
      </c>
      <c r="C11" s="6">
        <v>494322</v>
      </c>
      <c r="D11" s="6">
        <v>6761585</v>
      </c>
      <c r="E11" s="6">
        <v>6721547.6600000001</v>
      </c>
      <c r="F11" s="6">
        <v>6719455.6600000001</v>
      </c>
      <c r="G11" s="6">
        <v>40037.339999999997</v>
      </c>
    </row>
    <row r="12" spans="1:8" x14ac:dyDescent="0.2">
      <c r="A12" s="30" t="s">
        <v>103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8" x14ac:dyDescent="0.2">
      <c r="A13" s="30" t="s">
        <v>104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8" x14ac:dyDescent="0.2">
      <c r="A14" s="30" t="s">
        <v>37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8" x14ac:dyDescent="0.2">
      <c r="A15" s="21"/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/>
    </row>
    <row r="16" spans="1:8" x14ac:dyDescent="0.2">
      <c r="A16" s="20" t="s">
        <v>105</v>
      </c>
      <c r="B16" s="6">
        <v>31151954</v>
      </c>
      <c r="C16" s="6">
        <v>1805678</v>
      </c>
      <c r="D16" s="6">
        <v>32957632</v>
      </c>
      <c r="E16" s="6">
        <v>31052789.66</v>
      </c>
      <c r="F16" s="6">
        <v>31042299.66</v>
      </c>
      <c r="G16" s="6">
        <v>1904842.34</v>
      </c>
    </row>
    <row r="17" spans="1:8" x14ac:dyDescent="0.2">
      <c r="A17" s="30" t="s">
        <v>106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8" x14ac:dyDescent="0.2">
      <c r="A18" s="30" t="s">
        <v>107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8" x14ac:dyDescent="0.2">
      <c r="A19" s="30" t="s">
        <v>108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8" x14ac:dyDescent="0.2">
      <c r="A20" s="30" t="s">
        <v>109</v>
      </c>
      <c r="B20" s="6">
        <v>31151954</v>
      </c>
      <c r="C20" s="6">
        <v>1805678</v>
      </c>
      <c r="D20" s="6">
        <v>32957632</v>
      </c>
      <c r="E20" s="6">
        <v>31052789.66</v>
      </c>
      <c r="F20" s="6">
        <v>31042299.66</v>
      </c>
      <c r="G20" s="6">
        <v>1904842.34</v>
      </c>
    </row>
    <row r="21" spans="1:8" x14ac:dyDescent="0.2">
      <c r="A21" s="30" t="s">
        <v>110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8" x14ac:dyDescent="0.2">
      <c r="A22" s="30" t="s">
        <v>111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8" x14ac:dyDescent="0.2">
      <c r="A23" s="30" t="s">
        <v>112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8" x14ac:dyDescent="0.2">
      <c r="A24" s="21"/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/>
    </row>
    <row r="25" spans="1:8" x14ac:dyDescent="0.2">
      <c r="A25" s="20" t="s">
        <v>113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8" x14ac:dyDescent="0.2">
      <c r="A26" s="30" t="s">
        <v>114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8" x14ac:dyDescent="0.2">
      <c r="A27" s="30" t="s">
        <v>115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8" x14ac:dyDescent="0.2">
      <c r="A28" s="30" t="s">
        <v>116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8" x14ac:dyDescent="0.2">
      <c r="A29" s="30" t="s">
        <v>117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8" x14ac:dyDescent="0.2">
      <c r="A30" s="30" t="s">
        <v>118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</row>
    <row r="31" spans="1:8" x14ac:dyDescent="0.2">
      <c r="A31" s="30" t="s">
        <v>119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8" x14ac:dyDescent="0.2">
      <c r="A32" s="30" t="s">
        <v>120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8" x14ac:dyDescent="0.2">
      <c r="A33" s="30" t="s">
        <v>121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8" x14ac:dyDescent="0.2">
      <c r="A34" s="30" t="s">
        <v>122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8" x14ac:dyDescent="0.2">
      <c r="A35" s="21"/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/>
    </row>
    <row r="36" spans="1:8" x14ac:dyDescent="0.2">
      <c r="A36" s="20" t="s">
        <v>123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8" x14ac:dyDescent="0.2">
      <c r="A37" s="30" t="s">
        <v>124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8" ht="22.5" x14ac:dyDescent="0.2">
      <c r="A38" s="30" t="s">
        <v>125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8" x14ac:dyDescent="0.2">
      <c r="A39" s="30" t="s">
        <v>126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8" x14ac:dyDescent="0.2">
      <c r="A40" s="30" t="s">
        <v>127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8" x14ac:dyDescent="0.2">
      <c r="A41" s="21"/>
      <c r="B41" s="6"/>
      <c r="C41" s="6"/>
      <c r="D41" s="6"/>
      <c r="E41" s="6"/>
      <c r="F41" s="6"/>
      <c r="G41" s="6"/>
    </row>
    <row r="42" spans="1:8" x14ac:dyDescent="0.2">
      <c r="A42" s="23" t="s">
        <v>82</v>
      </c>
      <c r="B42" s="12">
        <v>37419217</v>
      </c>
      <c r="C42" s="12">
        <v>2300000</v>
      </c>
      <c r="D42" s="12">
        <v>39719217</v>
      </c>
      <c r="E42" s="12">
        <v>37774337.32</v>
      </c>
      <c r="F42" s="12">
        <v>37761755.32</v>
      </c>
      <c r="G42" s="12">
        <v>1944879.68</v>
      </c>
    </row>
    <row r="46" spans="1:8" ht="12.75" x14ac:dyDescent="0.2">
      <c r="A46" s="43" t="s">
        <v>148</v>
      </c>
      <c r="B46" s="44"/>
      <c r="C46" s="44"/>
    </row>
    <row r="47" spans="1:8" ht="12.75" x14ac:dyDescent="0.2">
      <c r="A47" s="43"/>
      <c r="B47" s="44"/>
      <c r="C47" s="44"/>
    </row>
    <row r="48" spans="1:8" x14ac:dyDescent="0.2">
      <c r="A48" s="44"/>
      <c r="B48" s="44"/>
      <c r="C48" s="44"/>
    </row>
    <row r="49" spans="1:6" x14ac:dyDescent="0.2">
      <c r="A49" s="44"/>
      <c r="B49" s="44"/>
      <c r="C49" s="44"/>
    </row>
    <row r="50" spans="1:6" x14ac:dyDescent="0.2">
      <c r="A50" s="45" t="s">
        <v>149</v>
      </c>
      <c r="E50" s="51" t="s">
        <v>150</v>
      </c>
      <c r="F50" s="51"/>
    </row>
    <row r="51" spans="1:6" x14ac:dyDescent="0.2">
      <c r="A51" s="45" t="s">
        <v>151</v>
      </c>
      <c r="E51" s="51" t="s">
        <v>152</v>
      </c>
      <c r="F51" s="51"/>
    </row>
  </sheetData>
  <sheetProtection formatCells="0" formatColumns="0" formatRows="0" autoFilter="0"/>
  <mergeCells count="4">
    <mergeCell ref="G2:G3"/>
    <mergeCell ref="A1:G1"/>
    <mergeCell ref="E50:F50"/>
    <mergeCell ref="E51:F51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&amp;L&amp;F&amp;A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revision/>
  <cp:lastPrinted>2023-02-16T18:01:59Z</cp:lastPrinted>
  <dcterms:created xsi:type="dcterms:W3CDTF">2014-02-10T03:37:14Z</dcterms:created>
  <dcterms:modified xsi:type="dcterms:W3CDTF">2023-12-07T16:36:28Z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